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<sst xmlns="http://schemas.openxmlformats.org/spreadsheetml/2006/main" count="264" uniqueCount="92">
  <si>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</si>
  <si>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</si>
  <si>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</si>
  <si>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</si>
  <si>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</si>
  <si>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</si>
  <si>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</si>
  <si>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</si>
  <si>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</si>
  <si>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</si>
  <si>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</si>
  <si>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</si>
  <si>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</si>
  <si>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</si>
  <si>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</si>
  <si>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</si>
  <si>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</si>
  <si>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</si>
  <si>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</si>
  <si>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</si>
  <si>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</si>
  <si>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</si>
  <si>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</si>
  <si>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</si>
  <si>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</si>
  <si>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</si>
  <si>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</si>
  <si>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</si>
  <si>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</si>
  <si>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</si>
  <si>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</si>
  <si>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</si>
  <si>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</si>
  <si>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</si>
  <si>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</si>
  <si>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</si>
  <si>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</si>
  <si>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</si>
  <si>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</si>
  <si>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</si>
  <si>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</si>
  <si>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</si>
  <si>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</si>
  <si>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</si>
  <si>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</si>
  <si>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</si>
  <si>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</si>
  <si>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</si>
  <si>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</si>
  <si>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</si>
  <si>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</si>
  <si>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</si>
  <si>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</si>
  <si>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</si>
  <si>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</si>
  <si>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</si>
  <si>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</si>
  <si>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</si>
  <si>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</si>
  <si>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</si>
  <si>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</si>
  <si>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</si>
  <si>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</si>
  <si>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</si>
  <si>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</si>
  <si>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</si>
  <si>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</si>
  <si>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</si>
  <si>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</si>
  <si>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</si>
  <si>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</si>
  <si>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</si>
  <si>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</si>
  <si>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</si>
  <si>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</si>
  <si>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</si>
  <si>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</si>
  <si>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</si>
  <si>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</si>
  <si>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</si>
  <si>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</si>
  <si>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</si>
  <si>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</si>
  <si>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</si>
  <si>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</si>
  <si>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</si>
  <si>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</si>
  <si>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</si>
  <si>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</si>
  <si>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NOTA:</t>
  </si>
  <si>
    <t>La entidad no mantiene inversiones permanentes.</t>
  </si>
  <si>
    <t>NOTA: NO APLICA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</si>
</sst>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43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85" fontId="3" fillId="37" borderId="11" xfId="49" applyFont="1" applyFill="1" applyBorder="1" applyAlignment="1" applyProtection="1">
      <alignment vertical="center"/>
      <protection/>
    </xf>
    <xf numFmtId="185" fontId="0" fillId="37" borderId="0" xfId="49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A22">
      <selection activeCell="H44" sqref="H44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6" t="s">
        <v>1</v>
      </c>
      <c r="E1" s="17"/>
      <c r="F1" s="17"/>
      <c r="G1" s="17"/>
      <c r="H1" s="17"/>
    </row>
    <row r="2" spans="2:8" ht="12.75">
      <c r="B2" s="1" t="s">
        <v>2</v>
      </c>
      <c r="C2" s="1">
        <v>1600</v>
      </c>
      <c r="D2" s="16" t="s">
        <v>3</v>
      </c>
      <c r="E2" s="17"/>
      <c r="F2" s="17"/>
      <c r="G2" s="17"/>
      <c r="H2" s="1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3251508816</v>
      </c>
      <c r="F11" s="10">
        <v>10858460044</v>
      </c>
      <c r="G11" s="10">
        <v>13539419286</v>
      </c>
      <c r="H11" s="14">
        <f>+E11+F11-G11</f>
        <v>570549574</v>
      </c>
      <c r="I11" s="4">
        <v>0.1</v>
      </c>
      <c r="J11" s="3">
        <v>42794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91972366</v>
      </c>
      <c r="G12" s="10">
        <v>91972366</v>
      </c>
      <c r="H12" s="14">
        <f>+E12+F12-G12</f>
        <v>0</v>
      </c>
      <c r="I12" s="4">
        <v>0.1</v>
      </c>
      <c r="J12" s="3">
        <v>42794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42794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6" t="s">
        <v>30</v>
      </c>
      <c r="C17" s="17"/>
      <c r="D17" s="17"/>
      <c r="E17" s="17"/>
      <c r="F17" s="17"/>
      <c r="G17" s="17"/>
      <c r="H17" s="17"/>
      <c r="I17" s="17"/>
      <c r="J17" s="17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635991509.92</v>
      </c>
      <c r="F20" s="10">
        <v>31450036.04</v>
      </c>
      <c r="G20" s="10"/>
      <c r="H20" s="10">
        <f>+E20+F20-G20</f>
        <v>667441545.9599999</v>
      </c>
      <c r="I20" s="4">
        <v>0.1</v>
      </c>
      <c r="J20" s="3">
        <v>42794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217638210.76</v>
      </c>
      <c r="F21" s="10">
        <v>196839144</v>
      </c>
      <c r="G21" s="10">
        <v>0</v>
      </c>
      <c r="H21" s="10">
        <f>+E21+F21-G21</f>
        <v>414477354.76</v>
      </c>
      <c r="I21" s="4">
        <v>3.5</v>
      </c>
      <c r="J21" s="3">
        <v>42794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6" t="s">
        <v>34</v>
      </c>
      <c r="C25" s="17"/>
      <c r="D25" s="17"/>
      <c r="E25" s="17"/>
      <c r="F25" s="17"/>
      <c r="G25" s="17"/>
      <c r="H25" s="17"/>
      <c r="I25" s="17"/>
      <c r="J25" s="17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5285455</v>
      </c>
      <c r="F28" s="10">
        <v>10000000</v>
      </c>
      <c r="G28" s="10">
        <v>3500000</v>
      </c>
      <c r="H28" s="10">
        <f>+E28+F28-G28</f>
        <v>11785455</v>
      </c>
      <c r="I28" s="4">
        <v>0.1</v>
      </c>
      <c r="J28" s="3">
        <v>42794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12068540</v>
      </c>
      <c r="F29" s="10">
        <v>24409000</v>
      </c>
      <c r="G29" s="10">
        <v>6510000</v>
      </c>
      <c r="H29" s="10">
        <f>+E29+F29-G29</f>
        <v>29967540</v>
      </c>
      <c r="I29" s="4">
        <v>0.1</v>
      </c>
      <c r="J29" s="3">
        <v>42794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6" t="s">
        <v>38</v>
      </c>
      <c r="C33" s="17"/>
      <c r="D33" s="17"/>
      <c r="E33" s="17"/>
      <c r="F33" s="17"/>
      <c r="G33" s="17"/>
      <c r="H33" s="17"/>
      <c r="I33" s="17"/>
      <c r="J33" s="17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6" t="s">
        <v>40</v>
      </c>
      <c r="C38" s="17"/>
      <c r="D38" s="17"/>
      <c r="E38" s="17"/>
      <c r="F38" s="17"/>
      <c r="G38" s="17"/>
      <c r="H38" s="17"/>
      <c r="I38" s="17"/>
      <c r="J38" s="17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f>SUM(E11:E13,E20:E21,E28:E29,E36)</f>
        <v>4122492531.6800003</v>
      </c>
      <c r="F41" s="8">
        <f>SUM(F11:F13,F20:F21,F28:F29,F36)</f>
        <v>11213130590.04</v>
      </c>
      <c r="G41" s="8">
        <f>SUM(G11:G13,G20:G21,G28:G29,G36)</f>
        <v>13641401652</v>
      </c>
      <c r="H41" s="8">
        <f>SUM(H11:H13,H20:H21,H28:H29,H36)</f>
        <v>1694221469.72</v>
      </c>
      <c r="I41" s="2" t="s">
        <v>27</v>
      </c>
      <c r="J41" s="2" t="s">
        <v>27</v>
      </c>
    </row>
    <row r="43" ht="12.75">
      <c r="D43" s="13"/>
    </row>
    <row r="44" ht="12.75">
      <c r="H44" s="15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28:H29 E11:H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8:J29 J20:J21 J11:J13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10">
      <selection activeCell="F33" sqref="F33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17.57421875" style="0" customWidth="1"/>
    <col min="5" max="5" width="13.00390625" style="0" customWidth="1"/>
    <col min="6" max="6" width="27.8515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6" t="s">
        <v>1</v>
      </c>
      <c r="E1" s="17"/>
      <c r="F1" s="17"/>
      <c r="G1" s="17"/>
      <c r="H1" s="17"/>
    </row>
    <row r="2" spans="2:8" ht="12.75">
      <c r="B2" s="1" t="s">
        <v>2</v>
      </c>
      <c r="C2" s="1">
        <v>1700</v>
      </c>
      <c r="D2" s="16" t="s">
        <v>41</v>
      </c>
      <c r="E2" s="17"/>
      <c r="F2" s="17"/>
      <c r="G2" s="17"/>
      <c r="H2" s="1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6" t="s">
        <v>42</v>
      </c>
      <c r="C8" s="17"/>
      <c r="D8" s="17"/>
      <c r="E8" s="17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0">
        <f>'CB-0115  INFORME SOBRE RECUR...'!H28+'CB-0115  INFORME SOBRE RECUR...'!H29+'CB-0115  INFORME SOBRE RECUR...'!H36</f>
        <v>41752995</v>
      </c>
      <c r="D12" s="11"/>
      <c r="E12" s="7">
        <f>+C12/D16</f>
        <v>0.02464435479435898</v>
      </c>
    </row>
    <row r="13" spans="1:5" ht="12.75">
      <c r="A13" s="1">
        <v>30</v>
      </c>
      <c r="B13" t="s">
        <v>49</v>
      </c>
      <c r="C13" s="10">
        <f>'CB-0115  INFORME SOBRE RECUR...'!H11+'CB-0115  INFORME SOBRE RECUR...'!H12</f>
        <v>570549574</v>
      </c>
      <c r="D13" s="11" t="s">
        <v>27</v>
      </c>
      <c r="E13" s="7">
        <f>+C13/D16</f>
        <v>0.3367620964538322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1081918900.7199998</v>
      </c>
      <c r="D14" s="11" t="s">
        <v>27</v>
      </c>
      <c r="E14" s="7">
        <f>+C14/D16</f>
        <v>0.6385935487518086</v>
      </c>
    </row>
    <row r="15" spans="1:6" ht="12.75">
      <c r="A15" s="1">
        <v>50</v>
      </c>
      <c r="B15" t="s">
        <v>51</v>
      </c>
      <c r="C15" s="10">
        <v>0</v>
      </c>
      <c r="D15" s="11" t="s">
        <v>27</v>
      </c>
      <c r="E15" s="6"/>
      <c r="F15" s="15"/>
    </row>
    <row r="16" spans="1:5" ht="12.75">
      <c r="A16" s="1">
        <v>60</v>
      </c>
      <c r="B16" t="s">
        <v>52</v>
      </c>
      <c r="C16" s="11" t="s">
        <v>27</v>
      </c>
      <c r="D16" s="12">
        <v>1694221469.72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v>0</v>
      </c>
    </row>
    <row r="20" spans="1:5" ht="12.75">
      <c r="A20" s="1">
        <v>100</v>
      </c>
      <c r="B20" t="s">
        <v>52</v>
      </c>
      <c r="C20" s="11" t="s">
        <v>27</v>
      </c>
      <c r="D20" s="12"/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>
        <f>D16+D20</f>
        <v>1694221469.72</v>
      </c>
      <c r="E21" s="6">
        <v>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0</v>
      </c>
      <c r="D23" s="11"/>
      <c r="E23" s="7">
        <v>0</v>
      </c>
    </row>
    <row r="24" spans="1:5" ht="13.5" thickBot="1">
      <c r="A24" s="1">
        <v>140</v>
      </c>
      <c r="B24" t="s">
        <v>59</v>
      </c>
      <c r="C24" s="10">
        <v>175283959.49</v>
      </c>
      <c r="D24" s="11" t="s">
        <v>27</v>
      </c>
      <c r="E24" s="7">
        <v>100</v>
      </c>
    </row>
    <row r="25" spans="1:5" ht="12.75">
      <c r="A25" s="1">
        <v>150</v>
      </c>
      <c r="B25" t="s">
        <v>60</v>
      </c>
      <c r="C25" s="10">
        <v>0</v>
      </c>
      <c r="D25" s="11"/>
      <c r="E25" s="6">
        <v>0</v>
      </c>
    </row>
    <row r="26" spans="1:5" ht="12.75">
      <c r="A26" s="1">
        <v>160</v>
      </c>
      <c r="B26" t="s">
        <v>52</v>
      </c>
      <c r="C26" s="11" t="s">
        <v>27</v>
      </c>
      <c r="D26" s="12">
        <v>175283959.49</v>
      </c>
      <c r="E26" s="6"/>
    </row>
    <row r="27" spans="1:5" ht="12.75">
      <c r="A27" s="1">
        <v>170</v>
      </c>
      <c r="B27" t="s">
        <v>61</v>
      </c>
      <c r="C27" s="11" t="s">
        <v>27</v>
      </c>
      <c r="D27" s="12">
        <v>1869505429.21</v>
      </c>
      <c r="E27" s="6"/>
    </row>
    <row r="28" spans="1:5" ht="13.5" thickBot="1">
      <c r="A28" s="1">
        <v>180</v>
      </c>
      <c r="B28" t="s">
        <v>62</v>
      </c>
      <c r="C28" s="10">
        <v>0</v>
      </c>
      <c r="D28" s="11">
        <v>20259943075</v>
      </c>
      <c r="E28" s="6"/>
    </row>
    <row r="29" spans="1:5" ht="13.5" thickBot="1">
      <c r="A29" s="1">
        <v>190</v>
      </c>
      <c r="B29" t="s">
        <v>63</v>
      </c>
      <c r="C29" s="10">
        <v>20259943075</v>
      </c>
      <c r="D29" s="11" t="s">
        <v>27</v>
      </c>
      <c r="E29" s="6">
        <v>100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v>22129448504.21</v>
      </c>
      <c r="E30" s="6"/>
    </row>
    <row r="32" ht="13.5" thickBot="1"/>
    <row r="33" spans="1:6" ht="13.5" thickBot="1">
      <c r="A33" t="s">
        <v>89</v>
      </c>
      <c r="B33" t="s">
        <v>90</v>
      </c>
      <c r="F33" s="18"/>
    </row>
    <row r="34" ht="13.5" thickBot="1">
      <c r="F34" s="18"/>
    </row>
    <row r="35" ht="12.75">
      <c r="F35" s="19"/>
    </row>
    <row r="37" ht="12.75">
      <c r="F37" s="15"/>
    </row>
    <row r="38" ht="12.75">
      <c r="F38" s="15"/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 F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 F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zoomScalePageLayoutView="0" workbookViewId="0" topLeftCell="A7">
      <selection activeCell="B30" sqref="B30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6" t="s">
        <v>1</v>
      </c>
      <c r="E1" s="17"/>
      <c r="F1" s="17"/>
      <c r="G1" s="17"/>
      <c r="H1" s="17"/>
    </row>
    <row r="2" spans="2:8" ht="12.75">
      <c r="B2" s="1" t="s">
        <v>2</v>
      </c>
      <c r="C2" s="1">
        <v>12100</v>
      </c>
      <c r="D2" s="16" t="s">
        <v>65</v>
      </c>
      <c r="E2" s="17"/>
      <c r="F2" s="17"/>
      <c r="G2" s="17"/>
      <c r="H2" s="1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6" t="s">
        <v>66</v>
      </c>
      <c r="C8" s="17"/>
      <c r="D8" s="17"/>
      <c r="E8" s="17"/>
      <c r="F8" s="17"/>
      <c r="G8" s="17"/>
      <c r="H8" s="17"/>
      <c r="I8" s="17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  <row r="30" ht="12.75">
      <c r="B30" t="s">
        <v>91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Rolando Reyes Nuncira</cp:lastModifiedBy>
  <cp:lastPrinted>2016-08-09T16:13:47Z</cp:lastPrinted>
  <dcterms:created xsi:type="dcterms:W3CDTF">2014-03-07T14:47:00Z</dcterms:created>
  <dcterms:modified xsi:type="dcterms:W3CDTF">2017-03-10T16:31:49Z</dcterms:modified>
  <cp:category/>
  <cp:version/>
  <cp:contentType/>
  <cp:contentStatus/>
</cp:coreProperties>
</file>